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\AppData\Local\Microsoft\Windows\Temporary Internet Files\Content.Outlook\BYIL1JDB\"/>
    </mc:Choice>
  </mc:AlternateContent>
  <bookViews>
    <workbookView xWindow="0" yWindow="0" windowWidth="23040" windowHeight="99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6" i="1" l="1"/>
  <c r="B35" i="1"/>
  <c r="B34" i="1"/>
  <c r="B33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<sst xmlns="http://schemas.openxmlformats.org/spreadsheetml/2006/main" count="100" uniqueCount="71">
  <si>
    <t>Proposed Mileage of Aerial</t>
  </si>
  <si>
    <t xml:space="preserve">Decscription </t>
  </si>
  <si>
    <t>Total Units</t>
  </si>
  <si>
    <t>Unit of M</t>
  </si>
  <si>
    <t xml:space="preserve">1/4" EHS Strand - Class A Domestic  </t>
    <phoneticPr fontId="4" type="noConversion"/>
  </si>
  <si>
    <t>FT</t>
  </si>
  <si>
    <t xml:space="preserve">Type 302 Lashing Wire Lifetime Guarantee  </t>
  </si>
  <si>
    <t>Rolls</t>
  </si>
  <si>
    <t>6" Screw Anchors  (3/4" x 66")</t>
  </si>
  <si>
    <t>EA</t>
  </si>
  <si>
    <t xml:space="preserve">5/8" x 10" Machine Bolt  </t>
  </si>
  <si>
    <t xml:space="preserve">5/8" x 12" Machine Bolt  </t>
  </si>
  <si>
    <t xml:space="preserve">5/8" x 14" Machine Bolt </t>
  </si>
  <si>
    <t xml:space="preserve">5/8" x 16" Machine Bolt  </t>
  </si>
  <si>
    <t xml:space="preserve">5/8" x 10" Straight T.E. Bolt  </t>
  </si>
  <si>
    <t xml:space="preserve">5/8" x 12" Straight T.E. Bolt  </t>
  </si>
  <si>
    <t xml:space="preserve">5/8" x 14" Straight T.E. Bolt </t>
  </si>
  <si>
    <t xml:space="preserve">5/8" x 16" Straight T.E. Bolt  </t>
  </si>
  <si>
    <t xml:space="preserve">2" x 2" sq. Washer 11/16" Hole  </t>
  </si>
  <si>
    <t xml:space="preserve">5/8" Square Nut  </t>
  </si>
  <si>
    <t xml:space="preserve">3 Bolt Suspension Clamp  </t>
  </si>
  <si>
    <t xml:space="preserve">3 Bolt Curved Suspension Clamp  </t>
  </si>
  <si>
    <t xml:space="preserve">Crossover Clamp  </t>
  </si>
  <si>
    <t xml:space="preserve">Guy Attachment Strap  </t>
  </si>
  <si>
    <t xml:space="preserve">Guy Marker - Yellow - 8 Ft.  </t>
  </si>
  <si>
    <t xml:space="preserve">2 PC. Lashing Wire Clamp “D”  </t>
  </si>
  <si>
    <t xml:space="preserve">10" Zinc Strap  </t>
  </si>
  <si>
    <t xml:space="preserve">16" Zinc Strap  </t>
  </si>
  <si>
    <t xml:space="preserve">K - UL Universal Bonding Clamp UL Listed  </t>
  </si>
  <si>
    <t xml:space="preserve">1/4" Preformed Splice  </t>
  </si>
  <si>
    <t xml:space="preserve">1/4" Guy Grip Deadends </t>
  </si>
  <si>
    <t xml:space="preserve">1/2" Plastic Spacer  </t>
  </si>
  <si>
    <t xml:space="preserve">5/8" x 8' Copper Ground Rod UL Listed  </t>
  </si>
  <si>
    <t xml:space="preserve">5/8" Ground Rod Clamp UL Listed  </t>
  </si>
  <si>
    <t xml:space="preserve">6 Ga. Copper Wire Bare  </t>
  </si>
  <si>
    <t xml:space="preserve">1 1/4" x 1/4" Copper Coated Staples  </t>
  </si>
  <si>
    <t xml:space="preserve">2" x 5/8" Galvanized Staples  </t>
  </si>
  <si>
    <t xml:space="preserve">1/2" x 8' Ground Wire Molding  </t>
  </si>
  <si>
    <t xml:space="preserve">Guy Insulators (Johnny Balls) </t>
  </si>
  <si>
    <t>J8051</t>
  </si>
  <si>
    <t>J7930</t>
  </si>
  <si>
    <t>SI-2175</t>
  </si>
  <si>
    <t>SI-7511Z-10</t>
  </si>
  <si>
    <t>SI-7511Z-16</t>
  </si>
  <si>
    <t>SI-2174</t>
  </si>
  <si>
    <t>LS-S9104</t>
  </si>
  <si>
    <t>SI-7512-050</t>
  </si>
  <si>
    <t>SI-9541</t>
  </si>
  <si>
    <t>PM128</t>
  </si>
  <si>
    <t>L504</t>
  </si>
  <si>
    <t>SI-1740</t>
  </si>
  <si>
    <t>MSI PN</t>
  </si>
  <si>
    <t>SI-5365</t>
  </si>
  <si>
    <t>J6526WCA</t>
  </si>
  <si>
    <t>J8810</t>
  </si>
  <si>
    <t>J8812</t>
  </si>
  <si>
    <t>J8814</t>
  </si>
  <si>
    <t>J8816</t>
  </si>
  <si>
    <t>J8052</t>
  </si>
  <si>
    <t>J8053</t>
  </si>
  <si>
    <t>J8054</t>
  </si>
  <si>
    <t>J1074</t>
  </si>
  <si>
    <t>J7901</t>
  </si>
  <si>
    <t>J25164</t>
  </si>
  <si>
    <t>J5718</t>
  </si>
  <si>
    <t>DE-S1104</t>
  </si>
  <si>
    <t>J8492</t>
  </si>
  <si>
    <t>J6493</t>
  </si>
  <si>
    <t>J7487</t>
  </si>
  <si>
    <t>SI-9609</t>
  </si>
  <si>
    <t>Magic Mile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</si>
</sst>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F9" sqref="F9"/>
    </sheetView>
  </sheetViews>
  <sheetFormatPr defaultColWidth="8.88671875" defaultRowHeight="14.4" x14ac:dyDescent="0.3"/>
  <cols>
    <col min="1" max="1" width="47.44140625" customWidth="1"/>
    <col min="2" max="2" width="13.33203125" customWidth="1"/>
    <col min="3" max="3" width="10.6640625" customWidth="1"/>
    <col min="4" max="4" width="11" style="7" bestFit="1" customWidth="1"/>
    <col min="5" max="5" width="10" style="4" customWidth="1"/>
    <col min="6" max="6" width="7.5546875" customWidth="1"/>
  </cols>
  <sheetData>
    <row r="1" spans="1:5" ht="24" thickBot="1" x14ac:dyDescent="0.5">
      <c r="A1" s="10" t="s">
        <v>70</v>
      </c>
      <c r="B1" s="10"/>
      <c r="C1" s="10"/>
      <c r="D1" s="10"/>
    </row>
    <row r="2" spans="1:5" ht="24" thickBot="1" x14ac:dyDescent="0.5">
      <c r="A2" s="9" t="s">
        <v>0</v>
      </c>
      <c r="B2" s="2">
        <v>1</v>
      </c>
      <c r="D2" s="9"/>
    </row>
    <row r="4" spans="1:5" s="7" customFormat="1" x14ac:dyDescent="0.3">
      <c r="A4" s="6" t="s">
        <v>1</v>
      </c>
      <c r="B4" s="6" t="s">
        <v>2</v>
      </c>
      <c r="C4" s="6" t="s">
        <v>3</v>
      </c>
      <c r="D4" s="3" t="s">
        <v>51</v>
      </c>
    </row>
    <row r="5" spans="1:5" x14ac:dyDescent="0.3">
      <c r="A5" s="1" t="s">
        <v>4</v>
      </c>
      <c r="B5" s="5">
        <f>6000*$B$2</f>
        <v>6000</v>
      </c>
      <c r="C5" s="1" t="s">
        <v>5</v>
      </c>
      <c r="D5" s="8"/>
      <c r="E5"/>
    </row>
    <row r="6" spans="1:5" x14ac:dyDescent="0.3">
      <c r="A6" s="1" t="s">
        <v>6</v>
      </c>
      <c r="B6" s="5">
        <f>6*$B$2</f>
        <v>6</v>
      </c>
      <c r="C6" s="1" t="s">
        <v>7</v>
      </c>
      <c r="D6" s="8" t="s">
        <v>69</v>
      </c>
      <c r="E6"/>
    </row>
    <row r="7" spans="1:5" x14ac:dyDescent="0.3">
      <c r="A7" s="1" t="s">
        <v>8</v>
      </c>
      <c r="B7" s="5">
        <f>6*$B$2</f>
        <v>6</v>
      </c>
      <c r="C7" s="1" t="s">
        <v>9</v>
      </c>
      <c r="D7" s="8" t="s">
        <v>53</v>
      </c>
      <c r="E7"/>
    </row>
    <row r="8" spans="1:5" x14ac:dyDescent="0.3">
      <c r="A8" s="1" t="s">
        <v>10</v>
      </c>
      <c r="B8" s="5">
        <f>12*$B$2</f>
        <v>12</v>
      </c>
      <c r="C8" s="1" t="s">
        <v>9</v>
      </c>
      <c r="D8" s="8" t="s">
        <v>54</v>
      </c>
      <c r="E8"/>
    </row>
    <row r="9" spans="1:5" x14ac:dyDescent="0.3">
      <c r="A9" s="1" t="s">
        <v>11</v>
      </c>
      <c r="B9" s="5">
        <f>5*$B$2</f>
        <v>5</v>
      </c>
      <c r="C9" s="1" t="s">
        <v>9</v>
      </c>
      <c r="D9" s="8" t="s">
        <v>55</v>
      </c>
      <c r="E9"/>
    </row>
    <row r="10" spans="1:5" x14ac:dyDescent="0.3">
      <c r="A10" s="1" t="s">
        <v>12</v>
      </c>
      <c r="B10" s="5">
        <f>15*$B$2</f>
        <v>15</v>
      </c>
      <c r="C10" s="1" t="s">
        <v>9</v>
      </c>
      <c r="D10" s="8" t="s">
        <v>56</v>
      </c>
      <c r="E10"/>
    </row>
    <row r="11" spans="1:5" x14ac:dyDescent="0.3">
      <c r="A11" s="1" t="s">
        <v>13</v>
      </c>
      <c r="B11" s="5">
        <f>10*$B$2</f>
        <v>10</v>
      </c>
      <c r="C11" s="1" t="s">
        <v>9</v>
      </c>
      <c r="D11" s="8" t="s">
        <v>57</v>
      </c>
      <c r="E11"/>
    </row>
    <row r="12" spans="1:5" x14ac:dyDescent="0.3">
      <c r="A12" s="1" t="s">
        <v>14</v>
      </c>
      <c r="B12" s="5">
        <f>3*$B$2</f>
        <v>3</v>
      </c>
      <c r="C12" s="1" t="s">
        <v>9</v>
      </c>
      <c r="D12" s="8" t="s">
        <v>39</v>
      </c>
      <c r="E12"/>
    </row>
    <row r="13" spans="1:5" x14ac:dyDescent="0.3">
      <c r="A13" s="1" t="s">
        <v>15</v>
      </c>
      <c r="B13" s="5">
        <f>2*$B$2</f>
        <v>2</v>
      </c>
      <c r="C13" s="1" t="s">
        <v>9</v>
      </c>
      <c r="D13" s="8" t="s">
        <v>58</v>
      </c>
      <c r="E13"/>
    </row>
    <row r="14" spans="1:5" x14ac:dyDescent="0.3">
      <c r="A14" s="1" t="s">
        <v>16</v>
      </c>
      <c r="B14" s="5">
        <f>4*$B$2</f>
        <v>4</v>
      </c>
      <c r="C14" s="1" t="s">
        <v>9</v>
      </c>
      <c r="D14" s="8" t="s">
        <v>59</v>
      </c>
      <c r="E14"/>
    </row>
    <row r="15" spans="1:5" x14ac:dyDescent="0.3">
      <c r="A15" s="1" t="s">
        <v>17</v>
      </c>
      <c r="B15" s="5">
        <f>2*$B$2</f>
        <v>2</v>
      </c>
      <c r="C15" s="1" t="s">
        <v>9</v>
      </c>
      <c r="D15" s="8" t="s">
        <v>60</v>
      </c>
      <c r="E15"/>
    </row>
    <row r="16" spans="1:5" x14ac:dyDescent="0.3">
      <c r="A16" s="1" t="s">
        <v>18</v>
      </c>
      <c r="B16" s="5">
        <f>100*$B$2</f>
        <v>100</v>
      </c>
      <c r="C16" s="1" t="s">
        <v>9</v>
      </c>
      <c r="D16" s="8" t="s">
        <v>61</v>
      </c>
      <c r="E16"/>
    </row>
    <row r="17" spans="1:5" x14ac:dyDescent="0.3">
      <c r="A17" s="1" t="s">
        <v>19</v>
      </c>
      <c r="B17" s="5">
        <f>50*$B$2</f>
        <v>50</v>
      </c>
      <c r="C17" s="1" t="s">
        <v>9</v>
      </c>
      <c r="D17" s="8" t="s">
        <v>52</v>
      </c>
      <c r="E17"/>
    </row>
    <row r="18" spans="1:5" x14ac:dyDescent="0.3">
      <c r="A18" s="1" t="s">
        <v>20</v>
      </c>
      <c r="B18" s="5">
        <f>40*$B$2</f>
        <v>40</v>
      </c>
      <c r="C18" s="1" t="s">
        <v>9</v>
      </c>
      <c r="D18" s="8" t="s">
        <v>50</v>
      </c>
      <c r="E18"/>
    </row>
    <row r="19" spans="1:5" x14ac:dyDescent="0.3">
      <c r="A19" s="1" t="s">
        <v>21</v>
      </c>
      <c r="B19" s="5">
        <f>5*$B$2</f>
        <v>5</v>
      </c>
      <c r="C19" s="1" t="s">
        <v>9</v>
      </c>
      <c r="D19" s="8" t="s">
        <v>62</v>
      </c>
      <c r="E19"/>
    </row>
    <row r="20" spans="1:5" x14ac:dyDescent="0.3">
      <c r="A20" s="1" t="s">
        <v>22</v>
      </c>
      <c r="B20" s="5">
        <f>1*$B$2</f>
        <v>1</v>
      </c>
      <c r="C20" s="1" t="s">
        <v>9</v>
      </c>
      <c r="D20" s="8" t="s">
        <v>40</v>
      </c>
      <c r="E20"/>
    </row>
    <row r="21" spans="1:5" x14ac:dyDescent="0.3">
      <c r="A21" s="1" t="s">
        <v>23</v>
      </c>
      <c r="B21" s="5">
        <f>12*$B$2</f>
        <v>12</v>
      </c>
      <c r="C21" s="1" t="s">
        <v>9</v>
      </c>
      <c r="D21" s="8" t="s">
        <v>63</v>
      </c>
      <c r="E21"/>
    </row>
    <row r="22" spans="1:5" x14ac:dyDescent="0.3">
      <c r="A22" s="1" t="s">
        <v>24</v>
      </c>
      <c r="B22" s="5">
        <f>6*$B$2</f>
        <v>6</v>
      </c>
      <c r="C22" s="1" t="s">
        <v>9</v>
      </c>
      <c r="D22" s="8" t="s">
        <v>64</v>
      </c>
      <c r="E22"/>
    </row>
    <row r="23" spans="1:5" x14ac:dyDescent="0.3">
      <c r="A23" s="1" t="s">
        <v>25</v>
      </c>
      <c r="B23" s="5">
        <f>100*$B$2</f>
        <v>100</v>
      </c>
      <c r="C23" s="1" t="s">
        <v>9</v>
      </c>
      <c r="D23" s="8" t="s">
        <v>41</v>
      </c>
      <c r="E23"/>
    </row>
    <row r="24" spans="1:5" x14ac:dyDescent="0.3">
      <c r="A24" s="1" t="s">
        <v>26</v>
      </c>
      <c r="B24" s="5">
        <f>100*$B$2</f>
        <v>100</v>
      </c>
      <c r="C24" s="1" t="s">
        <v>9</v>
      </c>
      <c r="D24" s="8" t="s">
        <v>42</v>
      </c>
      <c r="E24"/>
    </row>
    <row r="25" spans="1:5" x14ac:dyDescent="0.3">
      <c r="A25" s="1" t="s">
        <v>27</v>
      </c>
      <c r="B25" s="5">
        <f>50*$B$2</f>
        <v>50</v>
      </c>
      <c r="C25" s="1" t="s">
        <v>9</v>
      </c>
      <c r="D25" s="8" t="s">
        <v>43</v>
      </c>
      <c r="E25"/>
    </row>
    <row r="26" spans="1:5" x14ac:dyDescent="0.3">
      <c r="A26" s="1" t="s">
        <v>28</v>
      </c>
      <c r="B26" s="5">
        <f>20*$B$2</f>
        <v>20</v>
      </c>
      <c r="C26" s="1" t="s">
        <v>9</v>
      </c>
      <c r="D26" s="8" t="s">
        <v>44</v>
      </c>
      <c r="E26"/>
    </row>
    <row r="27" spans="1:5" x14ac:dyDescent="0.3">
      <c r="A27" s="1" t="s">
        <v>29</v>
      </c>
      <c r="B27" s="5">
        <f>5*$B$2</f>
        <v>5</v>
      </c>
      <c r="C27" s="1" t="s">
        <v>9</v>
      </c>
      <c r="D27" s="8" t="s">
        <v>45</v>
      </c>
      <c r="E27"/>
    </row>
    <row r="28" spans="1:5" x14ac:dyDescent="0.3">
      <c r="A28" s="1" t="s">
        <v>30</v>
      </c>
      <c r="B28" s="5">
        <f>15*$B$2</f>
        <v>15</v>
      </c>
      <c r="C28" s="1" t="s">
        <v>9</v>
      </c>
      <c r="D28" s="8" t="s">
        <v>65</v>
      </c>
      <c r="E28"/>
    </row>
    <row r="29" spans="1:5" x14ac:dyDescent="0.3">
      <c r="A29" s="1" t="s">
        <v>31</v>
      </c>
      <c r="B29" s="5">
        <f>100*$B$2</f>
        <v>100</v>
      </c>
      <c r="C29" s="1" t="s">
        <v>9</v>
      </c>
      <c r="D29" s="8" t="s">
        <v>46</v>
      </c>
      <c r="E29"/>
    </row>
    <row r="30" spans="1:5" x14ac:dyDescent="0.3">
      <c r="A30" s="1" t="s">
        <v>32</v>
      </c>
      <c r="B30" s="5">
        <f>10*$B$2</f>
        <v>10</v>
      </c>
      <c r="C30" s="1" t="s">
        <v>9</v>
      </c>
      <c r="D30" s="8"/>
      <c r="E30"/>
    </row>
    <row r="31" spans="1:5" x14ac:dyDescent="0.3">
      <c r="A31" s="1" t="s">
        <v>33</v>
      </c>
      <c r="B31" s="5">
        <f>10*$B$2</f>
        <v>10</v>
      </c>
      <c r="C31" s="1" t="s">
        <v>9</v>
      </c>
      <c r="D31" s="8" t="s">
        <v>66</v>
      </c>
      <c r="E31"/>
    </row>
    <row r="32" spans="1:5" x14ac:dyDescent="0.3">
      <c r="A32" s="1" t="s">
        <v>34</v>
      </c>
      <c r="B32" s="5">
        <v>25200</v>
      </c>
      <c r="C32" s="1" t="s">
        <v>5</v>
      </c>
      <c r="D32" s="8" t="s">
        <v>47</v>
      </c>
      <c r="E32"/>
    </row>
    <row r="33" spans="1:5" x14ac:dyDescent="0.3">
      <c r="A33" s="1" t="s">
        <v>35</v>
      </c>
      <c r="B33" s="5">
        <f>70*$B$2</f>
        <v>70</v>
      </c>
      <c r="C33" s="1" t="s">
        <v>9</v>
      </c>
      <c r="D33" s="8" t="s">
        <v>67</v>
      </c>
      <c r="E33"/>
    </row>
    <row r="34" spans="1:5" x14ac:dyDescent="0.3">
      <c r="A34" s="1" t="s">
        <v>36</v>
      </c>
      <c r="B34" s="5">
        <f>20*$B$2</f>
        <v>20</v>
      </c>
      <c r="C34" s="1" t="s">
        <v>9</v>
      </c>
      <c r="D34" s="8" t="s">
        <v>68</v>
      </c>
      <c r="E34"/>
    </row>
    <row r="35" spans="1:5" x14ac:dyDescent="0.3">
      <c r="A35" s="1" t="s">
        <v>37</v>
      </c>
      <c r="B35" s="5">
        <f>54*$B$2</f>
        <v>54</v>
      </c>
      <c r="C35" s="1" t="s">
        <v>9</v>
      </c>
      <c r="D35" s="8" t="s">
        <v>48</v>
      </c>
      <c r="E35"/>
    </row>
    <row r="36" spans="1:5" x14ac:dyDescent="0.3">
      <c r="A36" s="1" t="s">
        <v>38</v>
      </c>
      <c r="B36" s="5">
        <f>6*$B$2</f>
        <v>6</v>
      </c>
      <c r="C36" s="1" t="s">
        <v>9</v>
      </c>
      <c r="D36" s="8" t="s">
        <v>49</v>
      </c>
      <c r="E36"/>
    </row>
    <row r="37" spans="1:5" x14ac:dyDescent="0.3">
      <c r="E37"/>
    </row>
    <row r="38" spans="1:5" x14ac:dyDescent="0.3">
      <c r="E38"/>
    </row>
    <row r="39" spans="1:5" x14ac:dyDescent="0.3">
      <c r="E39"/>
    </row>
    <row r="40" spans="1:5" x14ac:dyDescent="0.3">
      <c r="E40"/>
    </row>
    <row r="41" spans="1:5" x14ac:dyDescent="0.3">
      <c r="E41"/>
    </row>
    <row r="42" spans="1:5" x14ac:dyDescent="0.3">
      <c r="E42"/>
    </row>
    <row r="43" spans="1:5" x14ac:dyDescent="0.3">
      <c r="E43"/>
    </row>
    <row r="44" spans="1:5" x14ac:dyDescent="0.3">
      <c r="E44"/>
    </row>
    <row r="45" spans="1:5" x14ac:dyDescent="0.3">
      <c r="E45"/>
    </row>
  </sheetData>
  <sheetProtection selectLockedCells="1"/>
  <mergeCells count="1">
    <mergeCell ref="A1:D1"/>
  </mergeCells>
  <phoneticPr fontId="4" type="noConversion"/>
  <pageMargins left="0.7" right="0.7" top="0.75" bottom="0.75" header="0.3" footer="0.3"/>
  <pageSetup scale="82" orientation="portrait" r:id="rId1"/>
  <ignoredErrors>
    <ignoredError sqref="B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51D47C74E0F43BB03F36F91622115" ma:contentTypeVersion="2" ma:contentTypeDescription="Create a new document." ma:contentTypeScope="" ma:versionID="cbb5fa9004273a9beb788a54bf6bcfd7">
  <xsd:schema xmlns:xsd="http://www.w3.org/2001/XMLSchema" xmlns:xs="http://www.w3.org/2001/XMLSchema" xmlns:p="http://schemas.microsoft.com/office/2006/metadata/properties" xmlns:ns2="ae44b4a1-c2d6-4320-8b1f-ac9b042a2cba" targetNamespace="http://schemas.microsoft.com/office/2006/metadata/properties" ma:root="true" ma:fieldsID="0518e7bb60102a5d66d98be16a446faa" ns2:_="">
    <xsd:import namespace="ae44b4a1-c2d6-4320-8b1f-ac9b042a2c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4b4a1-c2d6-4320-8b1f-ac9b042a2c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BA7D8-33E5-4399-B772-7BFD9315D108}">
  <ds:schemaRefs>
    <ds:schemaRef ds:uri="ae44b4a1-c2d6-4320-8b1f-ac9b042a2cba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68D877-49CF-4D93-80CE-8EA5055678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2756C-4833-4813-8915-AA1528452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4b4a1-c2d6-4320-8b1f-ac9b042a2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Millennium Sales</dc:creator>
  <cp:keywords/>
  <dc:description/>
  <cp:lastModifiedBy>Eric</cp:lastModifiedBy>
  <cp:revision/>
  <dcterms:created xsi:type="dcterms:W3CDTF">2009-03-13T15:55:13Z</dcterms:created>
  <dcterms:modified xsi:type="dcterms:W3CDTF">2018-05-18T20:15:27Z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0x010100AAC51D47C74E0F43BB03F36F91622115</vt:lpwstr>
  </property>
</Properties>
</file>